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raniak\Budynek 406 B\Aranżacja_+3_dla_WGK\Formalne\Zmiany_do_SIWZ_2019_10_30\"/>
    </mc:Choice>
  </mc:AlternateContent>
  <xr:revisionPtr revIDLastSave="0" documentId="13_ncr:1_{8D802E58-49E3-4497-9561-2FB4A0F9EC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sztorys_budowlany" sheetId="4" r:id="rId1"/>
    <sheet name="Arkusz2" sheetId="5" state="hidden" r:id="rId2"/>
    <sheet name="Arkusz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4" l="1"/>
  <c r="E45" i="4"/>
  <c r="E43" i="4" l="1"/>
  <c r="E44" i="4"/>
  <c r="D19" i="4" l="1"/>
  <c r="D10" i="4"/>
  <c r="D14" i="4"/>
  <c r="D12" i="4"/>
  <c r="D11" i="4"/>
  <c r="D8" i="4"/>
  <c r="D7" i="4"/>
  <c r="D6" i="4"/>
  <c r="D15" i="4" l="1"/>
  <c r="E47" i="4" l="1"/>
  <c r="E46" i="4"/>
  <c r="E42" i="4"/>
  <c r="E41" i="4"/>
  <c r="E39" i="4"/>
  <c r="E37" i="4"/>
  <c r="E36" i="4"/>
</calcChain>
</file>

<file path=xl/sharedStrings.xml><?xml version="1.0" encoding="utf-8"?>
<sst xmlns="http://schemas.openxmlformats.org/spreadsheetml/2006/main" count="138" uniqueCount="87">
  <si>
    <t>L.P.</t>
  </si>
  <si>
    <t>OPIS</t>
  </si>
  <si>
    <t>j.m.</t>
  </si>
  <si>
    <t>ILOŚĆ</t>
  </si>
  <si>
    <t>[m2]</t>
  </si>
  <si>
    <t>[kmpl.]</t>
  </si>
  <si>
    <t>III</t>
  </si>
  <si>
    <t>cena j.m.(R+M) [netto]</t>
  </si>
  <si>
    <t>DATA:</t>
  </si>
  <si>
    <t>[szt.]</t>
  </si>
  <si>
    <t>Montaż ścianek działowych w systemie G-K gr. 12,5 [cm] poszycie dwustronne 2x płyta 12,5mm</t>
  </si>
  <si>
    <t xml:space="preserve"> </t>
  </si>
  <si>
    <t>Rozebranie podłogi technicznej podniesionej (aneks kuchenny)</t>
  </si>
  <si>
    <t>Dostawa i montaż sufitu podwieszanego</t>
  </si>
  <si>
    <t>Dwukrotne szpachlowanie ścian</t>
  </si>
  <si>
    <t>Dwukrotne malowanie ścian  kolorze 5512 (Flugger 900)</t>
  </si>
  <si>
    <t xml:space="preserve">Dostawa i montaż wykładziny Modulyss First line kolor 916 wraz z montażem cokolików dywanowych wklejanych na listwach systemowych Doellken h=5 [cm] TL55 kolor ciemno szary nr 146 </t>
  </si>
  <si>
    <t xml:space="preserve">Dostawa i montaż wykładziny PCV Gerflor SAGA2 wraz z montażem cokolików PCV wklejanych na listwach systemowych Doellken h=5 [cm] TL55 kolor ciemno szary nr 146 </t>
  </si>
  <si>
    <t>Dostawa i montaż podłogi podniesionej Floor&amp;moore</t>
  </si>
  <si>
    <t>Dostawa i ułożenie płytek gressowych w aneksie kuchennym</t>
  </si>
  <si>
    <t>Wykonanie zestawu gniazd wtyczkowych w aneksie kuchennym</t>
  </si>
  <si>
    <t>Wykonanie wypustu kablowego jednofazowego w aneksie kuchennym - zasilanie dla przepływowego pojemnościowego ogrzewacza wody</t>
  </si>
  <si>
    <t>Wykonanie trasy kablowej pod podłogą techniczną do floorbooxów i zestawów gniazd wtyczkowych naściennych</t>
  </si>
  <si>
    <t>Wykonanie pomiarów elektrycznych oraz aktualizacja schematów i opisów w rozdzielnicy elektrycznej wraz z wykonaniem dokumentacji powykonawczej</t>
  </si>
  <si>
    <t>Wykonanie aktualizacji i zaprogramowanie systemu sygnalizacji pożaru Schrack, Secolog, BMS wraz z wykonaniem i aktualizacją dokumentacji powykonawczej</t>
  </si>
  <si>
    <t>Demontaż istniejącej jednostki wewnętrznej typ split zlokalizowanej przy projektowanym aneksie kuchennym</t>
  </si>
  <si>
    <t>Opracowanie projektu wykonawczego dla systemu wentylacji i klimatyzacji</t>
  </si>
  <si>
    <t>ROBOTY ELEKTRYCZNE [poziom +3 w budynku nr 404]</t>
  </si>
  <si>
    <t>ROBOTY TELETECHNICZNE  [poziom +3 w budynku nr 404]</t>
  </si>
  <si>
    <t>ROBOTY SANITARNE [poziom +3 w budynku nr 404]</t>
  </si>
  <si>
    <t>ROBOTY BUDOWLANE [poziom +3 w budynku nr 404]</t>
  </si>
  <si>
    <t>INNE DOSTAWY/ROBOTY [poziom +3 w budynku nr 404]</t>
  </si>
  <si>
    <t>lokalna przebudowa istniejących sufitów podwieszanych, modułowych 60x60, w miejscach przebudowywanych ścianek działowych</t>
  </si>
  <si>
    <t>demontaż skrzydeł drzwiowych wraz z ościeżnicami i ponowny montaż w nowej lokalizacji,</t>
  </si>
  <si>
    <t>lokalna przebudowa podłogi technicznej oraz uzupełninie wykładziny dywanowej w pomieszczeniu nowo aranżowanej serwerowni pom nr. +3/13</t>
  </si>
  <si>
    <t>demontaż i utylizacja istniejącej zabudowy meblowej w aneksie kuchennym (pom. nr +3/15)</t>
  </si>
  <si>
    <t>regulacja istniejącej stolarki i ślusarki drzwiowej w tym drzwi przesuwnych.</t>
  </si>
  <si>
    <t>wymiana zamków drzwiowych na atypaniczne (panic) z funkcją D oraz wymiana klamek na typ klamka-gałka w dwóch drzwiach aluminowych zlokalizowanych na holu głównym windowym oraz w dwóch drzwiach stalowych zlokalizowanych na klatce schodowej K4.</t>
  </si>
  <si>
    <t>Dostawa i montaż czujek ruchu PIR wg dokumentacji projektowej</t>
  </si>
  <si>
    <t>Relokacja opraw oświetleniowych typu downlight wraz z rozdziałem obwodów wg dokumentacji projektowej</t>
  </si>
  <si>
    <t>Relokacja i montaż w suficie podwieszanym opraw oświetlenia awaryjnego i ewakuacyjnego wg dokumentacji projektowej</t>
  </si>
  <si>
    <t>Dostawa i montaż w suficie podwieszanym opraw oświetlenia awaryjnego i ewakuacyjnego wg dokumentacji projektowej</t>
  </si>
  <si>
    <t>Relokacja istniejących puszek podłogowch wraz z rozdziałem na obwody elektryczne dla poszczególnych pomieszczeń wg dokumentacji projektowej</t>
  </si>
  <si>
    <t>Wykonanie zailania do systemu KD, szafki SAIK, rejestratora, projektorów i ekranów w salach konferencyjnych</t>
  </si>
  <si>
    <t>Relokacja i montaż na płytach sfitu podwieszanego sygnalizatora akutycznego</t>
  </si>
  <si>
    <t>Wykonanie sieci strukturalnej i LAN wg rys Projektowany układ sieci strukturalnej</t>
  </si>
  <si>
    <t>Rozebranie podłogi technicznej wraz z wykładziną i powtórny montaż (prace związane z doprowadzeniem instalacji elektrycznych i teletechnicznych do pomieszczenia serwerowni gdzie będzie zlokalizowana nowa szafa rack PPD-3/1)</t>
  </si>
  <si>
    <t>Wykonanie komletengo prześcia chronionego kontrolą dostępu podłaczoną do budynkowego systemu KD prod. CEMsystem - dotyczy to drugich drzwi aluminiwych zlokalizowanych na holu windowym</t>
  </si>
  <si>
    <t>Dostawa i montaż kompletu gniazd HDMI i kabla HDMI do sal konferencyjnych</t>
  </si>
  <si>
    <t>Podłączenie i montaż na ścianie sterowników od klimatyzacji dla pomieszczeń biurowych</t>
  </si>
  <si>
    <t>Wykonanie podejść wod-kan w nowoprojektowanym aneksie kuchennym</t>
  </si>
  <si>
    <t>przebudowa podejść wod-kan w istniejącym aneksie kuchennym</t>
  </si>
  <si>
    <t>Demontaż/rozbiórka ścianek G-K wraz z utylizacją odpadów</t>
  </si>
  <si>
    <t>Demontaż wykładziny dywanowej / PCV</t>
  </si>
  <si>
    <t>Dostawa i montaż drzwi do pomieszczeń biurowych</t>
  </si>
  <si>
    <t>Dostawa i montaż drzwi przesuwnych do pom pomocniczych</t>
  </si>
  <si>
    <t>odmalowanie istniejących ścian i słupów w kolorze 5512, ze wzornika Flugger 900 z lokalną naprawą spękań</t>
  </si>
  <si>
    <t>Relokacja opraw oświetleniowych typ G (oprawa rastrowa) wraz z rozdziałem obwodów oraz podłączenie i montaż przełacznika światła dla każdego z nowoprojektowanych pomieszczeń i wybranych pomieszczeń istniejących wg dokumentacji projektowej</t>
  </si>
  <si>
    <t>Wykonanie pomiarów dla sieci strukturalnej LAN dla wszystkich gniazd RJ oraz dla sieci światłowodowej</t>
  </si>
  <si>
    <t>Relokacja istniejących czujek dymu i wskaźników zadziałania na stropie konstrukcyjnym wraz z montażem wz na płytach sufitu podwieszanego (wg rysunków Projektowany układ sufitów oraz koncepcji SSP) na podstawie Projeku Wykonawczego opracowanego przez Wykonawcę. Do wyceny przyjęto 30%</t>
  </si>
  <si>
    <t>Relokacja istniejących czujek dymu i montaż na suficie podwieszanym (wg rysunków Projektowany układ sufitów oraz koncepcji SSP) na podstawie Projeku Wykonawczego opracowanego przez Wykonawcę Do wyceny przyjęto 30%</t>
  </si>
  <si>
    <t>Dostawa i montaż czujek dymu wraz ze wskaźnikami zadziałania. Przyjeto jak zostało to wskazane</t>
  </si>
  <si>
    <t>Dostawa i montaż czujek dymu montowanych na płycie sufitu podwieszango. Przyjęto jak zostało to wskazane</t>
  </si>
  <si>
    <t>Relokacja istniejących skrzynek rozprężnych od jednostek klimatyzacyjnych wraz z podłączeniem poprzez elastyczne przewody wentylacyjne wg rys Projektowany układ sufitów oraz Projeku Wykonawczego opracowanego przez Wykonawcę. Przyjęto 100%</t>
  </si>
  <si>
    <t>Relokacja istiejących skrzynek rozprężnych systamu wentylacji wg rys Projektowany układ sufitów oraz Projeku Wykonawczego opracowanego przez Wykonawcę. Przyjęto 100%</t>
  </si>
  <si>
    <t>Relokacja (już zamontowanych na ścianie) sterowników od klimatyzacji dla pomieszczeń biurowych</t>
  </si>
  <si>
    <t>Wykonanie robót i dostaw wskazanych w opacowanym projekcie systemu wentylacji, a wskazanych w wytycznych do dokumenacji. (dotyczy to m.in. Dostaw i odłaczenia skrzynek rozprężnych, przepustnic, rozbudowa linii kanałów nawiwnych i wywiewnych.</t>
  </si>
  <si>
    <t>Roboty budowlane związane z aranżacją powierzchni zlokalizowanej na poziomie +3 w budynku nr 404 na potrzeby biurowe Wydziału Gospodarki Komunalnej UMP przy ul. 28 Czerwca 1956 r. w Poznaniu</t>
  </si>
  <si>
    <t>I</t>
  </si>
  <si>
    <t>II</t>
  </si>
  <si>
    <t>IV</t>
  </si>
  <si>
    <t>V</t>
  </si>
  <si>
    <t>aktualizacja scenariusza pożarowego i Instrukcji Bezpieczeństwa Pożarowego dla Segmentu B, w związku z wykonanym podziałem funkcjonalnym i przebudowami</t>
  </si>
  <si>
    <t>Dostaw i montaż wraz z wyposażenim dodatkowej rozdzielnicy elektrycznej</t>
  </si>
  <si>
    <t>Rozbdowa/modernizacja rozdzielnicy elektrycznej RN-1/B-3</t>
  </si>
  <si>
    <t>Rozbdowa/modernizacja rozdzielnicy elektrycznej RKN-1/B-3</t>
  </si>
  <si>
    <t>Rozbdowa/modernizacja rozdzielnicy elektrycznej RN-2/B-3</t>
  </si>
  <si>
    <t>Rozbdowa/modernizacja  rozdzielnicy elektrycznej RKN-2/B-3</t>
  </si>
  <si>
    <t>Wykonanie zestawu gniazd naściennych (1x gniazdao elektryczne ogólne + 3x gniazda elektryczne komputerowe + 2x gniazda RJ45) wg dokumentacji projektowej</t>
  </si>
  <si>
    <t>Modernizacja istniejących puszek podłogowych do układu 1x gniazdo elektryczne ogólne + 3x gniazdo elektryczne komputerowe. Gniazda RJ45 pozosają bez zmian w ilości 2x. Dotyczy 100% zestawów montowanych w puszkach podłogowych</t>
  </si>
  <si>
    <t>Wykonanie gniazd elektrycznych gospodarczych monowanych w pom. biurowych przy drzwiach.</t>
  </si>
  <si>
    <t>Dostawa, montaż i podłaczenie szafy rack wraz z urządzeniami dla obsługi gniazd RJ w tym przełożenie i podłączeie istenijącej sieci z pomieszczenia IT-Room do nowoprojektowanej serwerowni w tym dostawa wyposażenia szafy dystrybucyjnej m.in.. Switche, patchpanele, liswy zasilajae, wentylatory, kable krossowe,...)</t>
  </si>
  <si>
    <t>dostawa i montaż pojemnościowego, przepływowego podgrzewacza wody</t>
  </si>
  <si>
    <t>Modernizacja istniejących zestawów gniazd ściennych do układu 1x gniazdo elektryczne ogólne + 3x gniazdo elektryczne komputerowe. Gniazda RJ45 pozostają bez zmian w ilości 2x. Dotyczy 100% zestawów gniazd naściennych (typ B)</t>
  </si>
  <si>
    <t>Roboty towarzyszące: związane z rozebraniem i odtwozeniem podłogi technicznej w częsci istniejących biur</t>
  </si>
  <si>
    <t>FORMULARZ CENOWY</t>
  </si>
  <si>
    <t>wartość całkowita [netto 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</si>
</sst>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\ &quot;zł&quot;"/>
    <numFmt numFmtId="166" formatCode="#,##0.0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165" fontId="0" fillId="0" borderId="2" xfId="0" applyNumberFormat="1" applyBorder="1"/>
    <xf numFmtId="0" fontId="2" fillId="0" borderId="3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164" fontId="0" fillId="0" borderId="6" xfId="0" applyNumberFormat="1" applyBorder="1" applyAlignment="1">
      <alignment wrapText="1"/>
    </xf>
    <xf numFmtId="165" fontId="0" fillId="0" borderId="6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7" xfId="0" applyNumberFormat="1" applyBorder="1" applyAlignment="1">
      <alignment wrapText="1"/>
    </xf>
    <xf numFmtId="165" fontId="0" fillId="0" borderId="7" xfId="0" applyNumberFormat="1" applyBorder="1"/>
    <xf numFmtId="165" fontId="7" fillId="0" borderId="0" xfId="0" applyNumberFormat="1" applyFont="1" applyAlignment="1">
      <alignment horizontal="right"/>
    </xf>
    <xf numFmtId="165" fontId="3" fillId="0" borderId="4" xfId="0" applyNumberFormat="1" applyFont="1" applyBorder="1"/>
    <xf numFmtId="165" fontId="0" fillId="0" borderId="0" xfId="0" applyNumberFormat="1"/>
    <xf numFmtId="164" fontId="0" fillId="0" borderId="8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5" fontId="0" fillId="0" borderId="9" xfId="0" applyNumberFormat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165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2" fillId="0" borderId="5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wrapText="1"/>
    </xf>
    <xf numFmtId="165" fontId="3" fillId="0" borderId="4" xfId="0" applyNumberFormat="1" applyFont="1" applyFill="1" applyBorder="1"/>
    <xf numFmtId="165" fontId="2" fillId="0" borderId="5" xfId="0" applyNumberFormat="1" applyFont="1" applyFill="1" applyBorder="1"/>
    <xf numFmtId="0" fontId="0" fillId="0" borderId="0" xfId="0" applyFill="1"/>
    <xf numFmtId="0" fontId="0" fillId="0" borderId="8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164" fontId="0" fillId="0" borderId="13" xfId="0" applyNumberFormat="1" applyFill="1" applyBorder="1" applyAlignment="1">
      <alignment wrapText="1"/>
    </xf>
    <xf numFmtId="165" fontId="0" fillId="0" borderId="13" xfId="0" applyNumberFormat="1" applyBorder="1"/>
    <xf numFmtId="166" fontId="0" fillId="0" borderId="14" xfId="0" applyNumberFormat="1" applyBorder="1"/>
    <xf numFmtId="164" fontId="9" fillId="0" borderId="2" xfId="0" applyNumberFormat="1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5"/>
  <sheetViews>
    <sheetView tabSelected="1" workbookViewId="0">
      <selection activeCell="H4" sqref="H4"/>
    </sheetView>
  </sheetViews>
  <sheetFormatPr defaultRowHeight="14.4" x14ac:dyDescent="0.3"/>
  <cols>
    <col min="2" max="2" width="4.33203125" style="23" customWidth="1"/>
    <col min="3" max="3" width="94.6640625" customWidth="1"/>
    <col min="4" max="4" width="10.44140625" customWidth="1"/>
    <col min="5" max="5" width="8.33203125" customWidth="1"/>
    <col min="6" max="6" width="13.109375" style="19" customWidth="1"/>
    <col min="7" max="7" width="24.109375" customWidth="1"/>
    <col min="8" max="8" width="26.109375" customWidth="1"/>
  </cols>
  <sheetData>
    <row r="1" spans="2:8" ht="15" thickBot="1" x14ac:dyDescent="0.35">
      <c r="B1" s="23" t="s">
        <v>11</v>
      </c>
      <c r="F1" s="17" t="s">
        <v>8</v>
      </c>
      <c r="G1" s="12">
        <v>43769</v>
      </c>
    </row>
    <row r="2" spans="2:8" ht="15" thickBot="1" x14ac:dyDescent="0.35">
      <c r="B2" s="45" t="s">
        <v>85</v>
      </c>
      <c r="C2" s="46"/>
      <c r="D2" s="46"/>
      <c r="E2" s="46"/>
      <c r="F2" s="46"/>
      <c r="G2" s="46"/>
    </row>
    <row r="3" spans="2:8" ht="43.8" thickBot="1" x14ac:dyDescent="0.35">
      <c r="B3" s="8" t="s">
        <v>0</v>
      </c>
      <c r="C3" s="9" t="s">
        <v>1</v>
      </c>
      <c r="D3" s="10" t="s">
        <v>3</v>
      </c>
      <c r="E3" s="8" t="s">
        <v>2</v>
      </c>
      <c r="F3" s="11" t="s">
        <v>7</v>
      </c>
      <c r="G3" s="11" t="s">
        <v>86</v>
      </c>
    </row>
    <row r="4" spans="2:8" ht="54" customHeight="1" thickBot="1" x14ac:dyDescent="0.35">
      <c r="B4" s="47" t="s">
        <v>67</v>
      </c>
      <c r="C4" s="48"/>
      <c r="D4" s="48"/>
      <c r="E4" s="48"/>
      <c r="F4" s="49"/>
      <c r="G4" s="26"/>
      <c r="H4" s="19"/>
    </row>
    <row r="5" spans="2:8" s="37" customFormat="1" ht="16.2" thickBot="1" x14ac:dyDescent="0.35">
      <c r="B5" s="32" t="s">
        <v>68</v>
      </c>
      <c r="C5" s="33" t="s">
        <v>30</v>
      </c>
      <c r="D5" s="34"/>
      <c r="E5" s="34"/>
      <c r="F5" s="35"/>
      <c r="G5" s="36"/>
    </row>
    <row r="6" spans="2:8" s="37" customFormat="1" x14ac:dyDescent="0.3">
      <c r="B6" s="29">
        <v>1</v>
      </c>
      <c r="C6" s="1" t="s">
        <v>52</v>
      </c>
      <c r="D6" s="2">
        <f>(1.4*3+3.64+1.53*2+1.6+1+3.6+2*1.6+2*1.3*0.9*2+3.5+2.1+1.4)*3.25</f>
        <v>103.935</v>
      </c>
      <c r="E6" s="2" t="s">
        <v>4</v>
      </c>
      <c r="F6" s="3"/>
      <c r="G6" s="3"/>
    </row>
    <row r="7" spans="2:8" s="37" customFormat="1" x14ac:dyDescent="0.3">
      <c r="B7" s="29">
        <v>2</v>
      </c>
      <c r="C7" s="1" t="s">
        <v>53</v>
      </c>
      <c r="D7" s="2">
        <f>38+5</f>
        <v>43</v>
      </c>
      <c r="E7" s="2" t="s">
        <v>4</v>
      </c>
      <c r="F7" s="3"/>
      <c r="G7" s="3"/>
    </row>
    <row r="8" spans="2:8" s="37" customFormat="1" ht="28.8" x14ac:dyDescent="0.3">
      <c r="B8" s="29">
        <v>3</v>
      </c>
      <c r="C8" s="1" t="s">
        <v>32</v>
      </c>
      <c r="D8" s="2">
        <f>(6.2+1.5+1.4+1.4+3.64+1.5*2+5.17*2+1.6*2+5.17+1.6*2+2*2+3.5*2+2.1+1.5)*1.2</f>
        <v>64.38000000000001</v>
      </c>
      <c r="E8" s="2" t="s">
        <v>4</v>
      </c>
      <c r="F8" s="3"/>
      <c r="G8" s="3"/>
    </row>
    <row r="9" spans="2:8" s="37" customFormat="1" x14ac:dyDescent="0.3">
      <c r="B9" s="29">
        <v>4</v>
      </c>
      <c r="C9" s="1" t="s">
        <v>33</v>
      </c>
      <c r="D9" s="2">
        <v>6</v>
      </c>
      <c r="E9" s="2" t="s">
        <v>5</v>
      </c>
      <c r="F9" s="3"/>
      <c r="G9" s="3"/>
    </row>
    <row r="10" spans="2:8" s="37" customFormat="1" x14ac:dyDescent="0.3">
      <c r="B10" s="29">
        <v>5</v>
      </c>
      <c r="C10" s="1" t="s">
        <v>56</v>
      </c>
      <c r="D10" s="2">
        <f>(3.42*2*7+25.81*2+20+13.4+4.9*2+23+16+33+24*2+5.1*6*2+4*2*2+3*2)*2.7+56*0.7*2.7</f>
        <v>1039.7700000000002</v>
      </c>
      <c r="E10" s="2" t="s">
        <v>4</v>
      </c>
      <c r="F10" s="3"/>
      <c r="G10" s="3"/>
    </row>
    <row r="11" spans="2:8" x14ac:dyDescent="0.3">
      <c r="B11" s="29">
        <v>6</v>
      </c>
      <c r="C11" s="1" t="s">
        <v>12</v>
      </c>
      <c r="D11" s="2">
        <f>1.9*1.8</f>
        <v>3.42</v>
      </c>
      <c r="E11" s="2" t="s">
        <v>4</v>
      </c>
      <c r="F11" s="3"/>
      <c r="G11" s="3"/>
    </row>
    <row r="12" spans="2:8" x14ac:dyDescent="0.3">
      <c r="B12" s="29">
        <v>7</v>
      </c>
      <c r="C12" s="1" t="s">
        <v>10</v>
      </c>
      <c r="D12" s="2">
        <f>(2.41+2.68+2.1+1.53+3.46+5.19*2+0.63*3+5.19+14.91+5.17*3+7.59+1+1.4+1.9+5.72*2+18.1+3.64*5+1)*3.2</f>
        <v>386.20800000000008</v>
      </c>
      <c r="E12" s="2" t="s">
        <v>4</v>
      </c>
      <c r="F12" s="3"/>
      <c r="G12" s="3"/>
    </row>
    <row r="13" spans="2:8" x14ac:dyDescent="0.3">
      <c r="B13" s="29">
        <v>8</v>
      </c>
      <c r="C13" s="1" t="s">
        <v>13</v>
      </c>
      <c r="D13" s="2">
        <v>280</v>
      </c>
      <c r="E13" s="2" t="s">
        <v>4</v>
      </c>
      <c r="F13" s="3"/>
      <c r="G13" s="3"/>
    </row>
    <row r="14" spans="2:8" x14ac:dyDescent="0.3">
      <c r="B14" s="29">
        <v>9</v>
      </c>
      <c r="C14" s="1" t="s">
        <v>14</v>
      </c>
      <c r="D14" s="2">
        <f>(2.41+2.68+2.1+1.53+3.46+5.19*2+0.63*3+5.19+14.91+5.17*3+7.59+1+1.4+1.9+5.72*2+18.1+3.64*5+1)*2.7*2</f>
        <v>651.72600000000011</v>
      </c>
      <c r="E14" s="2" t="s">
        <v>4</v>
      </c>
      <c r="F14" s="3"/>
      <c r="G14" s="3"/>
    </row>
    <row r="15" spans="2:8" x14ac:dyDescent="0.3">
      <c r="B15" s="29">
        <v>10</v>
      </c>
      <c r="C15" s="1" t="s">
        <v>15</v>
      </c>
      <c r="D15" s="2">
        <f>D14+0.7*2.7*40+(9.95+4.95+3.5+2*6+5.1+3)*2.7</f>
        <v>831.27600000000018</v>
      </c>
      <c r="E15" s="2" t="s">
        <v>4</v>
      </c>
      <c r="F15" s="3"/>
      <c r="G15" s="3"/>
    </row>
    <row r="16" spans="2:8" ht="28.8" x14ac:dyDescent="0.3">
      <c r="B16" s="29">
        <v>11</v>
      </c>
      <c r="C16" s="1" t="s">
        <v>16</v>
      </c>
      <c r="D16" s="2">
        <v>265</v>
      </c>
      <c r="E16" s="2" t="s">
        <v>4</v>
      </c>
      <c r="F16" s="3"/>
      <c r="G16" s="3"/>
    </row>
    <row r="17" spans="2:8" ht="28.8" x14ac:dyDescent="0.3">
      <c r="B17" s="29">
        <v>12</v>
      </c>
      <c r="C17" s="1" t="s">
        <v>17</v>
      </c>
      <c r="D17" s="2">
        <v>14</v>
      </c>
      <c r="E17" s="2" t="s">
        <v>4</v>
      </c>
      <c r="F17" s="3"/>
      <c r="G17" s="3"/>
    </row>
    <row r="18" spans="2:8" x14ac:dyDescent="0.3">
      <c r="B18" s="29">
        <v>13</v>
      </c>
      <c r="C18" s="1" t="s">
        <v>18</v>
      </c>
      <c r="D18" s="2">
        <v>5.2</v>
      </c>
      <c r="E18" s="2" t="s">
        <v>4</v>
      </c>
      <c r="F18" s="3"/>
      <c r="G18" s="3"/>
    </row>
    <row r="19" spans="2:8" x14ac:dyDescent="0.3">
      <c r="B19" s="29">
        <v>14</v>
      </c>
      <c r="C19" s="1" t="s">
        <v>19</v>
      </c>
      <c r="D19" s="2">
        <f>4*1.9</f>
        <v>7.6</v>
      </c>
      <c r="E19" s="2" t="s">
        <v>4</v>
      </c>
      <c r="F19" s="3"/>
      <c r="G19" s="3"/>
    </row>
    <row r="20" spans="2:8" x14ac:dyDescent="0.3">
      <c r="B20" s="29">
        <v>15</v>
      </c>
      <c r="C20" s="1" t="s">
        <v>54</v>
      </c>
      <c r="D20" s="2">
        <v>15</v>
      </c>
      <c r="E20" s="2" t="s">
        <v>5</v>
      </c>
      <c r="F20" s="3"/>
      <c r="G20" s="3"/>
    </row>
    <row r="21" spans="2:8" x14ac:dyDescent="0.3">
      <c r="B21" s="29">
        <v>16</v>
      </c>
      <c r="C21" s="1" t="s">
        <v>55</v>
      </c>
      <c r="D21" s="2">
        <v>2</v>
      </c>
      <c r="E21" s="2" t="s">
        <v>5</v>
      </c>
      <c r="F21" s="3"/>
      <c r="G21" s="3"/>
    </row>
    <row r="22" spans="2:8" ht="28.8" x14ac:dyDescent="0.3">
      <c r="B22" s="30">
        <v>17</v>
      </c>
      <c r="C22" s="38" t="s">
        <v>34</v>
      </c>
      <c r="D22" s="20">
        <v>1</v>
      </c>
      <c r="E22" s="2" t="s">
        <v>5</v>
      </c>
      <c r="F22" s="3"/>
      <c r="G22" s="3"/>
    </row>
    <row r="23" spans="2:8" x14ac:dyDescent="0.3">
      <c r="B23" s="30">
        <v>18</v>
      </c>
      <c r="C23" s="38" t="s">
        <v>35</v>
      </c>
      <c r="D23" s="20">
        <v>1</v>
      </c>
      <c r="E23" s="2" t="s">
        <v>5</v>
      </c>
      <c r="F23" s="3"/>
      <c r="G23" s="3"/>
    </row>
    <row r="24" spans="2:8" x14ac:dyDescent="0.3">
      <c r="B24" s="30">
        <v>19</v>
      </c>
      <c r="C24" s="38" t="s">
        <v>36</v>
      </c>
      <c r="D24" s="20">
        <v>12</v>
      </c>
      <c r="E24" s="2" t="s">
        <v>5</v>
      </c>
      <c r="F24" s="3"/>
      <c r="G24" s="3"/>
    </row>
    <row r="25" spans="2:8" ht="43.8" thickBot="1" x14ac:dyDescent="0.35">
      <c r="B25" s="30">
        <v>20</v>
      </c>
      <c r="C25" s="38" t="s">
        <v>37</v>
      </c>
      <c r="D25" s="20">
        <v>4</v>
      </c>
      <c r="E25" s="2" t="s">
        <v>5</v>
      </c>
      <c r="F25" s="3"/>
      <c r="G25" s="3"/>
    </row>
    <row r="26" spans="2:8" ht="16.2" thickBot="1" x14ac:dyDescent="0.35">
      <c r="B26" s="27" t="s">
        <v>69</v>
      </c>
      <c r="C26" s="4" t="s">
        <v>27</v>
      </c>
      <c r="D26" s="5"/>
      <c r="E26" s="5"/>
      <c r="F26" s="18"/>
      <c r="G26" s="28"/>
      <c r="H26" s="19"/>
    </row>
    <row r="27" spans="2:8" ht="43.2" x14ac:dyDescent="0.3">
      <c r="B27" s="31">
        <v>21</v>
      </c>
      <c r="C27" s="14" t="s">
        <v>57</v>
      </c>
      <c r="D27" s="15">
        <v>76</v>
      </c>
      <c r="E27" s="15" t="s">
        <v>5</v>
      </c>
      <c r="F27" s="16"/>
      <c r="G27" s="16"/>
    </row>
    <row r="28" spans="2:8" x14ac:dyDescent="0.3">
      <c r="B28" s="29">
        <v>22</v>
      </c>
      <c r="C28" s="1" t="s">
        <v>39</v>
      </c>
      <c r="D28" s="2">
        <v>26</v>
      </c>
      <c r="E28" s="2" t="s">
        <v>5</v>
      </c>
      <c r="F28" s="3"/>
      <c r="G28" s="3"/>
    </row>
    <row r="29" spans="2:8" x14ac:dyDescent="0.3">
      <c r="B29" s="29">
        <v>23</v>
      </c>
      <c r="C29" s="1" t="s">
        <v>38</v>
      </c>
      <c r="D29" s="2">
        <v>7</v>
      </c>
      <c r="E29" s="2" t="s">
        <v>5</v>
      </c>
      <c r="F29" s="3"/>
      <c r="G29" s="3"/>
    </row>
    <row r="30" spans="2:8" ht="28.8" x14ac:dyDescent="0.3">
      <c r="B30" s="29">
        <v>24</v>
      </c>
      <c r="C30" s="1" t="s">
        <v>40</v>
      </c>
      <c r="D30" s="2">
        <v>15</v>
      </c>
      <c r="E30" s="2" t="s">
        <v>5</v>
      </c>
      <c r="F30" s="3"/>
      <c r="G30" s="3"/>
    </row>
    <row r="31" spans="2:8" ht="28.8" x14ac:dyDescent="0.3">
      <c r="B31" s="29">
        <v>25</v>
      </c>
      <c r="C31" s="1" t="s">
        <v>41</v>
      </c>
      <c r="D31" s="2">
        <v>3</v>
      </c>
      <c r="E31" s="2" t="s">
        <v>5</v>
      </c>
      <c r="F31" s="3"/>
      <c r="G31" s="3"/>
    </row>
    <row r="32" spans="2:8" ht="28.8" x14ac:dyDescent="0.3">
      <c r="B32" s="29">
        <v>26</v>
      </c>
      <c r="C32" s="1" t="s">
        <v>42</v>
      </c>
      <c r="D32" s="2">
        <v>40</v>
      </c>
      <c r="E32" s="2" t="s">
        <v>5</v>
      </c>
      <c r="F32" s="3"/>
      <c r="G32" s="3"/>
    </row>
    <row r="33" spans="2:7" ht="43.2" x14ac:dyDescent="0.3">
      <c r="B33" s="29">
        <v>27</v>
      </c>
      <c r="C33" s="1" t="s">
        <v>79</v>
      </c>
      <c r="D33" s="2">
        <v>67</v>
      </c>
      <c r="E33" s="2" t="s">
        <v>5</v>
      </c>
      <c r="F33" s="3"/>
      <c r="G33" s="3"/>
    </row>
    <row r="34" spans="2:7" ht="28.8" x14ac:dyDescent="0.3">
      <c r="B34" s="29">
        <v>28</v>
      </c>
      <c r="C34" s="1" t="s">
        <v>78</v>
      </c>
      <c r="D34" s="2">
        <v>9</v>
      </c>
      <c r="E34" s="2" t="s">
        <v>5</v>
      </c>
      <c r="F34" s="3"/>
      <c r="G34" s="3"/>
    </row>
    <row r="35" spans="2:7" ht="43.2" x14ac:dyDescent="0.3">
      <c r="B35" s="29">
        <v>29</v>
      </c>
      <c r="C35" s="1" t="s">
        <v>83</v>
      </c>
      <c r="D35" s="2">
        <v>18</v>
      </c>
      <c r="E35" s="2" t="s">
        <v>5</v>
      </c>
      <c r="F35" s="3"/>
      <c r="G35" s="3"/>
    </row>
    <row r="36" spans="2:7" x14ac:dyDescent="0.3">
      <c r="B36" s="29">
        <v>30</v>
      </c>
      <c r="C36" s="1" t="s">
        <v>43</v>
      </c>
      <c r="D36" s="2">
        <v>1</v>
      </c>
      <c r="E36" s="2" t="str">
        <f>E20</f>
        <v>[kmpl.]</v>
      </c>
      <c r="F36" s="3"/>
      <c r="G36" s="3"/>
    </row>
    <row r="37" spans="2:7" x14ac:dyDescent="0.3">
      <c r="B37" s="31">
        <v>31</v>
      </c>
      <c r="C37" s="1" t="s">
        <v>20</v>
      </c>
      <c r="D37" s="2">
        <v>7</v>
      </c>
      <c r="E37" s="2" t="str">
        <f>E27</f>
        <v>[kmpl.]</v>
      </c>
      <c r="F37" s="3"/>
      <c r="G37" s="3"/>
    </row>
    <row r="38" spans="2:7" x14ac:dyDescent="0.3">
      <c r="B38" s="31">
        <v>32</v>
      </c>
      <c r="C38" s="1" t="s">
        <v>80</v>
      </c>
      <c r="D38" s="2">
        <v>15</v>
      </c>
      <c r="E38" s="2" t="str">
        <f>E28</f>
        <v>[kmpl.]</v>
      </c>
      <c r="F38" s="3"/>
      <c r="G38" s="3"/>
    </row>
    <row r="39" spans="2:7" ht="28.8" x14ac:dyDescent="0.3">
      <c r="B39" s="29">
        <v>33</v>
      </c>
      <c r="C39" s="1" t="s">
        <v>21</v>
      </c>
      <c r="D39" s="2">
        <v>1</v>
      </c>
      <c r="E39" s="2" t="str">
        <f>E28</f>
        <v>[kmpl.]</v>
      </c>
      <c r="F39" s="3"/>
      <c r="G39" s="3"/>
    </row>
    <row r="40" spans="2:7" x14ac:dyDescent="0.3">
      <c r="B40" s="29">
        <v>34</v>
      </c>
      <c r="C40" s="1" t="s">
        <v>22</v>
      </c>
      <c r="D40" s="2">
        <v>1</v>
      </c>
      <c r="E40" s="2" t="s">
        <v>5</v>
      </c>
      <c r="F40" s="3"/>
      <c r="G40" s="3"/>
    </row>
    <row r="41" spans="2:7" x14ac:dyDescent="0.3">
      <c r="B41" s="29">
        <v>35</v>
      </c>
      <c r="C41" s="1" t="s">
        <v>74</v>
      </c>
      <c r="D41" s="2">
        <v>1</v>
      </c>
      <c r="E41" s="2" t="str">
        <f>E27</f>
        <v>[kmpl.]</v>
      </c>
      <c r="F41" s="3"/>
      <c r="G41" s="3"/>
    </row>
    <row r="42" spans="2:7" x14ac:dyDescent="0.3">
      <c r="B42" s="29">
        <v>36</v>
      </c>
      <c r="C42" s="1" t="s">
        <v>75</v>
      </c>
      <c r="D42" s="2">
        <v>1</v>
      </c>
      <c r="E42" s="2" t="str">
        <f>E28</f>
        <v>[kmpl.]</v>
      </c>
      <c r="F42" s="3"/>
      <c r="G42" s="3"/>
    </row>
    <row r="43" spans="2:7" x14ac:dyDescent="0.3">
      <c r="B43" s="29">
        <v>37</v>
      </c>
      <c r="C43" s="1" t="s">
        <v>76</v>
      </c>
      <c r="D43" s="2">
        <v>1</v>
      </c>
      <c r="E43" s="2" t="str">
        <f>E29</f>
        <v>[kmpl.]</v>
      </c>
      <c r="F43" s="3"/>
      <c r="G43" s="3"/>
    </row>
    <row r="44" spans="2:7" x14ac:dyDescent="0.3">
      <c r="B44" s="29">
        <v>38</v>
      </c>
      <c r="C44" s="1" t="s">
        <v>77</v>
      </c>
      <c r="D44" s="2">
        <v>1</v>
      </c>
      <c r="E44" s="2" t="str">
        <f>E30</f>
        <v>[kmpl.]</v>
      </c>
      <c r="F44" s="3"/>
      <c r="G44" s="3"/>
    </row>
    <row r="45" spans="2:7" x14ac:dyDescent="0.3">
      <c r="B45" s="29">
        <v>39</v>
      </c>
      <c r="C45" s="1" t="s">
        <v>73</v>
      </c>
      <c r="D45" s="2">
        <v>1</v>
      </c>
      <c r="E45" s="2" t="str">
        <f>E31</f>
        <v>[kmpl.]</v>
      </c>
      <c r="F45" s="3"/>
      <c r="G45" s="3"/>
    </row>
    <row r="46" spans="2:7" ht="28.8" x14ac:dyDescent="0.3">
      <c r="B46" s="29">
        <v>40</v>
      </c>
      <c r="C46" s="1" t="s">
        <v>23</v>
      </c>
      <c r="D46" s="2">
        <v>1</v>
      </c>
      <c r="E46" s="2" t="str">
        <f>E29</f>
        <v>[kmpl.]</v>
      </c>
      <c r="F46" s="3"/>
      <c r="G46" s="3"/>
    </row>
    <row r="47" spans="2:7" ht="15" thickBot="1" x14ac:dyDescent="0.35">
      <c r="B47" s="29">
        <v>41</v>
      </c>
      <c r="C47" s="13" t="s">
        <v>84</v>
      </c>
      <c r="D47" s="6">
        <v>1</v>
      </c>
      <c r="E47" s="6" t="str">
        <f>E30</f>
        <v>[kmpl.]</v>
      </c>
      <c r="F47" s="7"/>
      <c r="G47" s="7"/>
    </row>
    <row r="48" spans="2:7" ht="16.2" thickBot="1" x14ac:dyDescent="0.35">
      <c r="B48" s="27" t="s">
        <v>6</v>
      </c>
      <c r="C48" s="4" t="s">
        <v>28</v>
      </c>
      <c r="D48" s="5"/>
      <c r="E48" s="5"/>
      <c r="F48" s="18"/>
      <c r="G48" s="28"/>
    </row>
    <row r="49" spans="2:8" ht="43.2" x14ac:dyDescent="0.3">
      <c r="B49" s="31">
        <v>42</v>
      </c>
      <c r="C49" s="14" t="s">
        <v>59</v>
      </c>
      <c r="D49" s="15">
        <v>1</v>
      </c>
      <c r="E49" s="15" t="s">
        <v>5</v>
      </c>
      <c r="F49" s="16"/>
      <c r="G49" s="16"/>
    </row>
    <row r="50" spans="2:8" ht="43.2" x14ac:dyDescent="0.3">
      <c r="B50" s="29">
        <v>43</v>
      </c>
      <c r="C50" s="1" t="s">
        <v>60</v>
      </c>
      <c r="D50" s="2">
        <v>1</v>
      </c>
      <c r="E50" s="2" t="s">
        <v>5</v>
      </c>
      <c r="F50" s="3"/>
      <c r="G50" s="3"/>
    </row>
    <row r="51" spans="2:8" x14ac:dyDescent="0.3">
      <c r="B51" s="29">
        <v>44</v>
      </c>
      <c r="C51" s="1" t="s">
        <v>61</v>
      </c>
      <c r="D51" s="2">
        <v>11</v>
      </c>
      <c r="E51" s="2" t="s">
        <v>5</v>
      </c>
      <c r="F51" s="3"/>
      <c r="G51" s="3"/>
    </row>
    <row r="52" spans="2:8" x14ac:dyDescent="0.3">
      <c r="B52" s="29">
        <v>45</v>
      </c>
      <c r="C52" s="1" t="s">
        <v>62</v>
      </c>
      <c r="D52" s="2">
        <v>15</v>
      </c>
      <c r="E52" s="2" t="s">
        <v>5</v>
      </c>
      <c r="F52" s="3"/>
      <c r="G52" s="3"/>
    </row>
    <row r="53" spans="2:8" x14ac:dyDescent="0.3">
      <c r="B53" s="29">
        <v>46</v>
      </c>
      <c r="C53" s="1" t="s">
        <v>44</v>
      </c>
      <c r="D53" s="2">
        <v>3</v>
      </c>
      <c r="E53" s="2" t="s">
        <v>9</v>
      </c>
      <c r="F53" s="3"/>
      <c r="G53" s="3"/>
    </row>
    <row r="54" spans="2:8" x14ac:dyDescent="0.3">
      <c r="B54" s="29">
        <v>47</v>
      </c>
      <c r="C54" s="1" t="s">
        <v>45</v>
      </c>
      <c r="D54" s="2">
        <v>1</v>
      </c>
      <c r="E54" s="2" t="s">
        <v>5</v>
      </c>
      <c r="F54" s="3"/>
      <c r="G54" s="3"/>
    </row>
    <row r="55" spans="2:8" ht="43.2" x14ac:dyDescent="0.3">
      <c r="B55" s="31">
        <v>48</v>
      </c>
      <c r="C55" s="1" t="s">
        <v>81</v>
      </c>
      <c r="D55" s="2">
        <v>1</v>
      </c>
      <c r="E55" s="2" t="s">
        <v>5</v>
      </c>
      <c r="F55" s="3"/>
      <c r="G55" s="3"/>
    </row>
    <row r="56" spans="2:8" ht="28.8" x14ac:dyDescent="0.3">
      <c r="B56" s="29">
        <v>49</v>
      </c>
      <c r="C56" s="1" t="s">
        <v>47</v>
      </c>
      <c r="D56" s="2"/>
      <c r="E56" s="2"/>
      <c r="F56" s="3"/>
      <c r="G56" s="3"/>
    </row>
    <row r="57" spans="2:8" x14ac:dyDescent="0.3">
      <c r="B57" s="29">
        <v>50</v>
      </c>
      <c r="C57" s="1" t="s">
        <v>48</v>
      </c>
      <c r="D57" s="44">
        <v>4</v>
      </c>
      <c r="E57" s="44" t="s">
        <v>5</v>
      </c>
      <c r="F57" s="3"/>
      <c r="G57" s="3"/>
    </row>
    <row r="58" spans="2:8" ht="28.8" x14ac:dyDescent="0.3">
      <c r="B58" s="29">
        <v>51</v>
      </c>
      <c r="C58" s="1" t="s">
        <v>24</v>
      </c>
      <c r="D58" s="2">
        <v>1</v>
      </c>
      <c r="E58" s="2" t="s">
        <v>5</v>
      </c>
      <c r="F58" s="3"/>
      <c r="G58" s="3"/>
    </row>
    <row r="59" spans="2:8" x14ac:dyDescent="0.3">
      <c r="B59" s="29">
        <v>52</v>
      </c>
      <c r="C59" s="1" t="s">
        <v>22</v>
      </c>
      <c r="D59" s="2">
        <v>1</v>
      </c>
      <c r="E59" s="2" t="s">
        <v>5</v>
      </c>
      <c r="F59" s="3"/>
      <c r="G59" s="3"/>
    </row>
    <row r="60" spans="2:8" ht="43.2" x14ac:dyDescent="0.3">
      <c r="B60" s="29">
        <v>53</v>
      </c>
      <c r="C60" s="1" t="s">
        <v>46</v>
      </c>
      <c r="D60" s="2">
        <v>1</v>
      </c>
      <c r="E60" s="2" t="s">
        <v>5</v>
      </c>
      <c r="F60" s="3"/>
      <c r="G60" s="3"/>
    </row>
    <row r="61" spans="2:8" ht="15" thickBot="1" x14ac:dyDescent="0.35">
      <c r="B61" s="30">
        <v>54</v>
      </c>
      <c r="C61" s="13" t="s">
        <v>58</v>
      </c>
      <c r="D61" s="6">
        <v>1</v>
      </c>
      <c r="E61" s="6" t="s">
        <v>5</v>
      </c>
      <c r="F61" s="7"/>
      <c r="G61" s="3"/>
    </row>
    <row r="62" spans="2:8" ht="16.2" thickBot="1" x14ac:dyDescent="0.35">
      <c r="B62" s="27" t="s">
        <v>70</v>
      </c>
      <c r="C62" s="4" t="s">
        <v>29</v>
      </c>
      <c r="D62" s="5"/>
      <c r="E62" s="5"/>
      <c r="F62" s="18"/>
      <c r="G62" s="28"/>
      <c r="H62" s="19"/>
    </row>
    <row r="63" spans="2:8" ht="43.2" x14ac:dyDescent="0.3">
      <c r="B63" s="31">
        <v>55</v>
      </c>
      <c r="C63" s="14" t="s">
        <v>63</v>
      </c>
      <c r="D63" s="15">
        <v>1</v>
      </c>
      <c r="E63" s="15" t="s">
        <v>5</v>
      </c>
      <c r="F63" s="16"/>
      <c r="G63" s="16"/>
    </row>
    <row r="64" spans="2:8" ht="28.8" x14ac:dyDescent="0.3">
      <c r="B64" s="29">
        <v>56</v>
      </c>
      <c r="C64" s="1" t="s">
        <v>64</v>
      </c>
      <c r="D64" s="2">
        <v>1</v>
      </c>
      <c r="E64" s="2" t="s">
        <v>5</v>
      </c>
      <c r="F64" s="3"/>
      <c r="G64" s="3"/>
    </row>
    <row r="65" spans="2:8" x14ac:dyDescent="0.3">
      <c r="B65" s="29">
        <v>57</v>
      </c>
      <c r="C65" s="24" t="s">
        <v>49</v>
      </c>
      <c r="D65" s="2">
        <v>20</v>
      </c>
      <c r="E65" s="2" t="s">
        <v>5</v>
      </c>
      <c r="F65" s="3"/>
      <c r="G65" s="3"/>
    </row>
    <row r="66" spans="2:8" x14ac:dyDescent="0.3">
      <c r="B66" s="29">
        <v>58</v>
      </c>
      <c r="C66" s="24" t="s">
        <v>65</v>
      </c>
      <c r="D66" s="2">
        <v>7</v>
      </c>
      <c r="E66" s="2" t="s">
        <v>5</v>
      </c>
      <c r="F66" s="3"/>
      <c r="G66" s="3"/>
    </row>
    <row r="67" spans="2:8" x14ac:dyDescent="0.3">
      <c r="B67" s="29">
        <v>59</v>
      </c>
      <c r="C67" s="25" t="s">
        <v>25</v>
      </c>
      <c r="D67" s="2">
        <v>1</v>
      </c>
      <c r="E67" s="2" t="s">
        <v>5</v>
      </c>
      <c r="F67" s="3"/>
      <c r="G67" s="3"/>
    </row>
    <row r="68" spans="2:8" x14ac:dyDescent="0.3">
      <c r="B68" s="29">
        <v>60</v>
      </c>
      <c r="C68" s="25" t="s">
        <v>50</v>
      </c>
      <c r="D68" s="2">
        <v>1</v>
      </c>
      <c r="E68" s="2" t="s">
        <v>5</v>
      </c>
      <c r="F68" s="3"/>
      <c r="G68" s="3"/>
    </row>
    <row r="69" spans="2:8" ht="15" customHeight="1" x14ac:dyDescent="0.3">
      <c r="B69" s="29">
        <v>61</v>
      </c>
      <c r="C69" s="25" t="s">
        <v>51</v>
      </c>
      <c r="D69" s="2">
        <v>1</v>
      </c>
      <c r="E69" s="2" t="s">
        <v>5</v>
      </c>
      <c r="F69" s="3"/>
      <c r="G69" s="3"/>
    </row>
    <row r="70" spans="2:8" ht="15" customHeight="1" x14ac:dyDescent="0.3">
      <c r="B70" s="29">
        <v>62</v>
      </c>
      <c r="C70" s="25" t="s">
        <v>82</v>
      </c>
      <c r="D70" s="2">
        <v>1</v>
      </c>
      <c r="E70" s="2" t="s">
        <v>5</v>
      </c>
      <c r="F70" s="3"/>
      <c r="G70" s="3"/>
    </row>
    <row r="71" spans="2:8" x14ac:dyDescent="0.3">
      <c r="B71" s="29">
        <v>63</v>
      </c>
      <c r="C71" s="24" t="s">
        <v>26</v>
      </c>
      <c r="D71" s="2">
        <v>1</v>
      </c>
      <c r="E71" s="2" t="s">
        <v>5</v>
      </c>
      <c r="F71" s="3"/>
      <c r="G71" s="3"/>
    </row>
    <row r="72" spans="2:8" ht="43.8" thickBot="1" x14ac:dyDescent="0.35">
      <c r="B72" s="30">
        <v>64</v>
      </c>
      <c r="C72" s="13" t="s">
        <v>66</v>
      </c>
      <c r="D72" s="6">
        <v>1</v>
      </c>
      <c r="E72" s="6" t="s">
        <v>5</v>
      </c>
      <c r="F72" s="7"/>
      <c r="G72" s="3"/>
    </row>
    <row r="73" spans="2:8" ht="16.2" thickBot="1" x14ac:dyDescent="0.35">
      <c r="B73" s="27" t="s">
        <v>71</v>
      </c>
      <c r="C73" s="4" t="s">
        <v>31</v>
      </c>
      <c r="D73" s="21"/>
      <c r="E73" s="21"/>
      <c r="F73" s="22"/>
      <c r="G73" s="28"/>
      <c r="H73" s="19"/>
    </row>
    <row r="74" spans="2:8" ht="29.4" thickBot="1" x14ac:dyDescent="0.35">
      <c r="B74" s="39">
        <v>65</v>
      </c>
      <c r="C74" s="40" t="s">
        <v>72</v>
      </c>
      <c r="D74" s="41">
        <v>1</v>
      </c>
      <c r="E74" s="41" t="s">
        <v>5</v>
      </c>
      <c r="F74" s="42"/>
      <c r="G74" s="43"/>
      <c r="H74" s="19"/>
    </row>
    <row r="75" spans="2:8" ht="15" thickTop="1" x14ac:dyDescent="0.3">
      <c r="H75" s="19"/>
    </row>
  </sheetData>
  <mergeCells count="2">
    <mergeCell ref="B2:G2"/>
    <mergeCell ref="B4:F4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Kosztorys_budowlany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Juskowiak</dc:creator>
  <cp:lastModifiedBy>wojtekb</cp:lastModifiedBy>
  <cp:lastPrinted>2019-03-19T08:03:43Z</cp:lastPrinted>
  <dcterms:created xsi:type="dcterms:W3CDTF">2014-11-12T07:41:29Z</dcterms:created>
  <dcterms:modified xsi:type="dcterms:W3CDTF">2019-10-31T10:11:45Z</dcterms:modified>
</cp:coreProperties>
</file>